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.1.1.1_PS 01-28-01_PS 01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0" i="1" l="1"/>
  <c r="I150" i="1"/>
  <c r="R149" i="1"/>
  <c r="O149" i="1" s="1"/>
  <c r="Q149" i="1"/>
  <c r="I149" i="1" s="1"/>
  <c r="O145" i="1"/>
  <c r="I145" i="1"/>
  <c r="O141" i="1"/>
  <c r="I141" i="1"/>
  <c r="I137" i="1"/>
  <c r="O137" i="1" s="1"/>
  <c r="R136" i="1" s="1"/>
  <c r="O136" i="1" s="1"/>
  <c r="O132" i="1"/>
  <c r="I132" i="1"/>
  <c r="I128" i="1"/>
  <c r="O128" i="1" s="1"/>
  <c r="I124" i="1"/>
  <c r="O124" i="1" s="1"/>
  <c r="O120" i="1"/>
  <c r="I120" i="1"/>
  <c r="O116" i="1"/>
  <c r="I116" i="1"/>
  <c r="I112" i="1"/>
  <c r="O112" i="1" s="1"/>
  <c r="I108" i="1"/>
  <c r="O108" i="1" s="1"/>
  <c r="O104" i="1"/>
  <c r="I104" i="1"/>
  <c r="O100" i="1"/>
  <c r="I100" i="1"/>
  <c r="I96" i="1"/>
  <c r="O96" i="1" s="1"/>
  <c r="I92" i="1"/>
  <c r="O92" i="1" s="1"/>
  <c r="O88" i="1"/>
  <c r="I88" i="1"/>
  <c r="O84" i="1"/>
  <c r="I84" i="1"/>
  <c r="I80" i="1"/>
  <c r="O80" i="1" s="1"/>
  <c r="I76" i="1"/>
  <c r="O76" i="1" s="1"/>
  <c r="O72" i="1"/>
  <c r="I72" i="1"/>
  <c r="O68" i="1"/>
  <c r="I68" i="1"/>
  <c r="I64" i="1"/>
  <c r="O64" i="1" s="1"/>
  <c r="I60" i="1"/>
  <c r="O60" i="1" s="1"/>
  <c r="O56" i="1"/>
  <c r="I56" i="1"/>
  <c r="O52" i="1"/>
  <c r="I52" i="1"/>
  <c r="I48" i="1"/>
  <c r="O48" i="1" s="1"/>
  <c r="I44" i="1"/>
  <c r="O44" i="1" s="1"/>
  <c r="O40" i="1"/>
  <c r="I40" i="1"/>
  <c r="O36" i="1"/>
  <c r="I36" i="1"/>
  <c r="I32" i="1"/>
  <c r="O32" i="1" s="1"/>
  <c r="O27" i="1"/>
  <c r="I27" i="1"/>
  <c r="I23" i="1"/>
  <c r="O23" i="1" s="1"/>
  <c r="I19" i="1"/>
  <c r="O19" i="1" s="1"/>
  <c r="O15" i="1"/>
  <c r="I15" i="1"/>
  <c r="O11" i="1"/>
  <c r="I11" i="1"/>
  <c r="Q10" i="1" l="1"/>
  <c r="I10" i="1" s="1"/>
  <c r="R31" i="1"/>
  <c r="O31" i="1" s="1"/>
  <c r="R10" i="1"/>
  <c r="O10" i="1" s="1"/>
  <c r="O2" i="1" s="1"/>
  <c r="I3" i="1"/>
  <c r="Q31" i="1"/>
  <c r="I31" i="1" s="1"/>
  <c r="Q136" i="1"/>
  <c r="I136" i="1" s="1"/>
</calcChain>
</file>

<file path=xl/sharedStrings.xml><?xml version="1.0" encoding="utf-8"?>
<sst xmlns="http://schemas.openxmlformats.org/spreadsheetml/2006/main" count="519" uniqueCount="203">
  <si>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</si>
  <si>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</si>
  <si>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</si>
  <si>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</si>
  <si>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</si>
  <si>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</si>
  <si>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</si>
  <si>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</si>
  <si>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01-28-01A</t>
  </si>
  <si>
    <t>0,00</t>
  </si>
  <si>
    <t>2</t>
  </si>
  <si>
    <t>O</t>
  </si>
  <si>
    <t>Objekt:</t>
  </si>
  <si>
    <t>D.1.1.1</t>
  </si>
  <si>
    <t>STANIČNÍ ZABEZPEČOVACÍ ZAŘÍZENÍ</t>
  </si>
  <si>
    <t>15,00</t>
  </si>
  <si>
    <t>O1</t>
  </si>
  <si>
    <t>PS 01-28-01</t>
  </si>
  <si>
    <t>Žst. Brno-Maloměřice, úprava SZZ pro 1TK</t>
  </si>
  <si>
    <t>21,00</t>
  </si>
  <si>
    <t>O2</t>
  </si>
  <si>
    <t>Rozpočet:</t>
  </si>
  <si>
    <t>Část A - úprava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</si>
  <si>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</si>
  <si>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</si>
  <si>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</si>
  <si>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</si>
  <si>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</si>
  <si>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</si>
  <si>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</si>
  <si>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</si>
  <si>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</si>
  <si>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</si>
  <si>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</si>
  <si>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</si>
  <si>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</si>
  <si>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</si>
  <si>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</si>
  <si>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</si>
  <si>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</si>
  <si>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</si>
  <si>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</si>
  <si>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</si>
  <si>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</si>
  <si>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</si>
  <si>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</si>
  <si>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</si>
  <si>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</si>
  <si>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</si>
  <si>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</si>
  <si>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</si>
  <si>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</si>
  <si>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</si>
  <si>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</si>
  <si>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</si>
  <si>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</si>
  <si>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</si>
  <si>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</si>
  <si>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</si>
  <si>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</si>
  <si>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</si>
  <si>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</si>
  <si>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</si>
  <si>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</si>
  <si>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</si>
  <si>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</si>
  <si>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</si>
  <si>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</si>
  <si>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</si>
  <si>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</si>
  <si>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Podle Technické zprávy a polohopisných výkresů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</si>
  <si>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</si>
  <si>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702222</t>
  </si>
  <si>
    <t>KABELOVÁ CHRÁNIČKA ZEMNÍ UV STABILNÍ DN PŘES 100 DO 200 MM</t>
  </si>
  <si>
    <t>1. Položka obsahuje:   
 – přípravu podkladu pro osazení   
2. Položka neobsahuje:   
 X   
3. Způsob měření:   
Měří se metr délkový.</t>
  </si>
  <si>
    <t>8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</si>
  <si>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</si>
  <si>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</si>
  <si>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</si>
  <si>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75A131</t>
  </si>
  <si>
    <t>KABEL METALICKÝ DVOUPLÁŠŤOVÝ DO 12 PÁRŮ - DODÁVKA</t>
  </si>
  <si>
    <t>KMPÁR</t>
  </si>
  <si>
    <t>Podle schematického plánu kabelů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</si>
  <si>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</si>
  <si>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</si>
  <si>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</si>
  <si>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11</t>
  </si>
  <si>
    <t>75A161</t>
  </si>
  <si>
    <t>KABEL METALICKÝ SE STÍNĚNÍM PŘES 12 PÁRŮ - DODÁVKA</t>
  </si>
  <si>
    <t>Podle schematu plánu kabelů</t>
  </si>
  <si>
    <t>12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</si>
  <si>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</si>
  <si>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</si>
  <si>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</si>
  <si>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13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</si>
  <si>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</si>
  <si>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</si>
  <si>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</si>
  <si>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14</t>
  </si>
  <si>
    <t>75A247</t>
  </si>
  <si>
    <t>ZATAŽENÍ A SPOJKOVÁNÍ KABELŮ SE STÍNĚNÍM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</si>
  <si>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</si>
  <si>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15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</si>
  <si>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</si>
  <si>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</si>
  <si>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</si>
  <si>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16</t>
  </si>
  <si>
    <t>75A312</t>
  </si>
  <si>
    <t>KABELOVÁ FORMA (UKONČENÍ KABELŮ) PRO KABELY ZABEZPEČOVACÍ PŘES 12 PÁRŮ</t>
  </si>
  <si>
    <t>17</t>
  </si>
  <si>
    <t>75A321</t>
  </si>
  <si>
    <t>SPOJKA ROVNÁ PRO PLASTOVÉ KABELY S JÁDRY O PRŮMĚRU 1 MM2 DO 12 PÁRŮ</t>
  </si>
  <si>
    <t>1. Položka obsahuje:   
 – dodávku spojky   
 – úplná montáž plastové spojky, příprava spojovacího přípravku, spojení žil kabelu, kontrola správnosti spojení žil, vysušení, zajištění přívodu el.energie,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</si>
  <si>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18</t>
  </si>
  <si>
    <t>75A322</t>
  </si>
  <si>
    <t>SPOJKA ROVNÁ PRO PLASTOVÉ KABELY S JÁDRY O PRŮMĚRU 1 MM2 PŘES 12 PÁRŮ</t>
  </si>
  <si>
    <t>1. Položka obsahuje:   
 – dodávku spojky   
 – úplná montáž plastové spojky, příprava spojovacího přípravku, spojení žil kabelu, kontrola správnosti spojení žil, vysušení, zajištění přívodu el. 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</si>
  <si>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19</t>
  </si>
  <si>
    <t>75C847</t>
  </si>
  <si>
    <t>STYKOVÝ TRANSFORMÁTOR, SYMETRIZAČNÍ A UKOLEJŇOVACÍ TLUMIVKA - MONTÁŽ</t>
  </si>
  <si>
    <t>Podle schéma izolace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</si>
  <si>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</si>
  <si>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20</t>
  </si>
  <si>
    <t>75C848</t>
  </si>
  <si>
    <t>STYKOVÝ TRANSFORMÁTOR, SYMETRIZAČNÍ A UKOLEJŇOVACÍ TLUMIVKA - DEMONTÁŽ</t>
  </si>
  <si>
    <t>1. Položka obsahuje:   
 – demontáž jednoho stykového transformátoru včetně odpojení kabelových přívodů   
 – demontáž stykového transformátoru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</si>
  <si>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21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</si>
  <si>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</si>
  <si>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</si>
  <si>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</si>
  <si>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22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</si>
  <si>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</si>
  <si>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</si>
  <si>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</si>
  <si>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23</t>
  </si>
  <si>
    <t>75C868</t>
  </si>
  <si>
    <t>KOMPLETNÍ SADA PROPOJEK DVOJICE STYKOVÝCH TRANSFORMÁTORŮ - DEMONTÁŽ</t>
  </si>
  <si>
    <t>1. Položka obsahuje:   
 – demontáž kompletní sady propojek dvojice stykových transformátorů dle typu daného položkou   
 – demontáž kompletní sady propojek dvojice stykových transformátorů (do 3 lan ke kolejnici) 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</si>
  <si>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24</t>
  </si>
  <si>
    <t>75C8C1</t>
  </si>
  <si>
    <t>MEZIKOLEJOVÁ LANOVÁ PROPOJKA DLOUHÁ (DO 3 LAN)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</si>
  <si>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v m kompletní konstrukce nebo práce.</t>
  </si>
  <si>
    <t>25</t>
  </si>
  <si>
    <t>75C8C7</t>
  </si>
  <si>
    <t>MEZIKOLEJOVÁ LANOVÁ PROPOJKA DLOUHÁ (DO 3 LAN)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</si>
  <si>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v m kompletní konstrukce nebo práce.</t>
  </si>
  <si>
    <t>26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</si>
  <si>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</si>
  <si>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</si>
  <si>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</si>
  <si>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</si>
  <si>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</si>
  <si>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27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</si>
  <si>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</si>
  <si>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</si>
  <si>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</si>
  <si>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28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</si>
  <si>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</si>
  <si>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</si>
  <si>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</si>
  <si>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29</t>
  </si>
  <si>
    <t>75E157</t>
  </si>
  <si>
    <t>PŘEZKOUŠENÍ A REGULACE NÁVĚSTIDEL</t>
  </si>
  <si>
    <t>Podle situačního schématu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</si>
  <si>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</si>
  <si>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30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</si>
  <si>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</si>
  <si>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</si>
  <si>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</si>
  <si>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31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</si>
  <si>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</si>
  <si>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</si>
  <si>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</si>
  <si>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</si>
  <si>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</si>
  <si>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32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</si>
  <si>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</si>
  <si>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</si>
  <si>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</si>
  <si>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</si>
  <si>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</si>
  <si>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</si>
  <si>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</si>
  <si>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33</t>
  </si>
  <si>
    <t>R015140</t>
  </si>
  <si>
    <t>POPLATKY ZA LIKVIDACI ODPADŮ NEKONTAMINOVANÝCH - 17 01 01 BETON Z DEMOLIC OBJEKTŮ, ZÁKLADŮ TV, KŮLY A SLOUPY VČETNĚ DOPRAVY</t>
  </si>
  <si>
    <t>Podle Tech.zprávy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</si>
  <si>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</si>
  <si>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34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</si>
  <si>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</si>
  <si>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</si>
  <si>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</si>
  <si>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</si>
  <si>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</si>
  <si>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35</t>
  </si>
  <si>
    <t>R75B811</t>
  </si>
  <si>
    <t>Úprav technologie AB směr do tratě (druhá stanice)</t>
  </si>
  <si>
    <t>Zajištění kompatibility SW Adamov</t>
  </si>
  <si>
    <t>ZD č.4 - 6.6.2023</t>
  </si>
  <si>
    <t>xxxx</t>
  </si>
  <si>
    <t>nové opravy</t>
  </si>
  <si>
    <t>orpavy v předešlých verzích</t>
  </si>
  <si>
    <t>75,93+12=87,93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</si>
</sst>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164" fontId="7" fillId="0" borderId="3" xfId="1" applyNumberFormat="1" applyFont="1" applyBorder="1" applyAlignment="1">
      <alignment horizontal="center"/>
    </xf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7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153"/>
  <sheetViews>
    <sheetView tabSelected="1" workbookViewId="0">
      <pane ySplit="9" topLeftCell="A16" activePane="bottomLeft" state="frozen"/>
      <selection pane="bottomLeft" activeCell="G23" sqref="G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5" t="s">
        <v>198</v>
      </c>
      <c r="I2" s="3"/>
      <c r="O2">
        <f>0+O10+O31+O136+O149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0+I10+I31+I136+I149</f>
        <v>0</v>
      </c>
      <c r="K3" s="36" t="s">
        <v>199</v>
      </c>
      <c r="L3" s="36" t="s">
        <v>200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7" t="s">
        <v>199</v>
      </c>
      <c r="L4" s="37" t="s">
        <v>201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0" t="s">
        <v>17</v>
      </c>
      <c r="D5" s="31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2" t="s">
        <v>8</v>
      </c>
      <c r="D6" s="33"/>
      <c r="E6" s="11" t="s">
        <v>22</v>
      </c>
      <c r="F6" s="3"/>
      <c r="G6" s="3"/>
      <c r="H6" s="3"/>
      <c r="I6" s="3"/>
    </row>
    <row r="7" spans="1:18" ht="12.75" customHeight="1" x14ac:dyDescent="0.2">
      <c r="A7" s="29" t="s">
        <v>23</v>
      </c>
      <c r="B7" s="29" t="s">
        <v>24</v>
      </c>
      <c r="C7" s="29" t="s">
        <v>25</v>
      </c>
      <c r="D7" s="29" t="s">
        <v>26</v>
      </c>
      <c r="E7" s="29" t="s">
        <v>27</v>
      </c>
      <c r="F7" s="29" t="s">
        <v>28</v>
      </c>
      <c r="G7" s="29" t="s">
        <v>29</v>
      </c>
      <c r="H7" s="29" t="s">
        <v>30</v>
      </c>
      <c r="I7" s="29"/>
    </row>
    <row r="8" spans="1:18" ht="12.75" customHeight="1" x14ac:dyDescent="0.2">
      <c r="A8" s="29"/>
      <c r="B8" s="29"/>
      <c r="C8" s="29"/>
      <c r="D8" s="29"/>
      <c r="E8" s="29"/>
      <c r="F8" s="29"/>
      <c r="G8" s="29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34">
        <v>75.930000000000007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12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56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34">
        <v>87.93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38" t="s">
        <v>202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52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</f>
        <v>0</v>
      </c>
      <c r="R31">
        <f>0+O32+O36+O40+O44+O48+O52+O56+O60+O64+O68+O72+O76+O80+O84+O88+O92+O96+O100+O104+O108+O112+O116+O120+O124+O128+O132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10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70</v>
      </c>
    </row>
    <row r="35" spans="1:16" ht="102" x14ac:dyDescent="0.2">
      <c r="A35" t="s">
        <v>50</v>
      </c>
      <c r="E35" s="24" t="s">
        <v>71</v>
      </c>
    </row>
    <row r="36" spans="1:16" x14ac:dyDescent="0.2">
      <c r="A36" s="17" t="s">
        <v>42</v>
      </c>
      <c r="B36" s="18" t="s">
        <v>65</v>
      </c>
      <c r="C36" s="18" t="s">
        <v>72</v>
      </c>
      <c r="D36" s="17" t="s">
        <v>44</v>
      </c>
      <c r="E36" s="19" t="s">
        <v>73</v>
      </c>
      <c r="F36" s="20" t="s">
        <v>56</v>
      </c>
      <c r="G36" s="21">
        <v>56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49</v>
      </c>
    </row>
    <row r="39" spans="1:16" ht="76.5" x14ac:dyDescent="0.2">
      <c r="A39" t="s">
        <v>50</v>
      </c>
      <c r="E39" s="24" t="s">
        <v>74</v>
      </c>
    </row>
    <row r="40" spans="1:16" x14ac:dyDescent="0.2">
      <c r="A40" s="17" t="s">
        <v>42</v>
      </c>
      <c r="B40" s="18" t="s">
        <v>75</v>
      </c>
      <c r="C40" s="18" t="s">
        <v>76</v>
      </c>
      <c r="D40" s="17" t="s">
        <v>44</v>
      </c>
      <c r="E40" s="19" t="s">
        <v>77</v>
      </c>
      <c r="F40" s="20" t="s">
        <v>56</v>
      </c>
      <c r="G40" s="21">
        <v>165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49</v>
      </c>
    </row>
    <row r="43" spans="1:16" ht="140.25" x14ac:dyDescent="0.2">
      <c r="A43" t="s">
        <v>50</v>
      </c>
      <c r="E43" s="24" t="s">
        <v>78</v>
      </c>
    </row>
    <row r="44" spans="1:16" x14ac:dyDescent="0.2">
      <c r="A44" s="17" t="s">
        <v>42</v>
      </c>
      <c r="B44" s="18" t="s">
        <v>38</v>
      </c>
      <c r="C44" s="18" t="s">
        <v>79</v>
      </c>
      <c r="D44" s="17" t="s">
        <v>44</v>
      </c>
      <c r="E44" s="19" t="s">
        <v>80</v>
      </c>
      <c r="F44" s="20" t="s">
        <v>81</v>
      </c>
      <c r="G44" s="21">
        <v>1.67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82</v>
      </c>
    </row>
    <row r="47" spans="1:16" ht="76.5" x14ac:dyDescent="0.2">
      <c r="A47" t="s">
        <v>50</v>
      </c>
      <c r="E47" s="24" t="s">
        <v>83</v>
      </c>
    </row>
    <row r="48" spans="1:16" x14ac:dyDescent="0.2">
      <c r="A48" s="17" t="s">
        <v>42</v>
      </c>
      <c r="B48" s="18" t="s">
        <v>39</v>
      </c>
      <c r="C48" s="18" t="s">
        <v>84</v>
      </c>
      <c r="D48" s="17" t="s">
        <v>44</v>
      </c>
      <c r="E48" s="19" t="s">
        <v>85</v>
      </c>
      <c r="F48" s="20" t="s">
        <v>81</v>
      </c>
      <c r="G48" s="21">
        <v>1.26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82</v>
      </c>
    </row>
    <row r="51" spans="1:16" ht="76.5" x14ac:dyDescent="0.2">
      <c r="A51" t="s">
        <v>50</v>
      </c>
      <c r="E51" s="24" t="s">
        <v>83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81</v>
      </c>
      <c r="G52" s="21">
        <v>8.64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89</v>
      </c>
    </row>
    <row r="55" spans="1:16" ht="76.5" x14ac:dyDescent="0.2">
      <c r="A55" t="s">
        <v>50</v>
      </c>
      <c r="E55" s="24" t="s">
        <v>83</v>
      </c>
    </row>
    <row r="56" spans="1:16" x14ac:dyDescent="0.2">
      <c r="A56" s="17" t="s">
        <v>42</v>
      </c>
      <c r="B56" s="18" t="s">
        <v>90</v>
      </c>
      <c r="C56" s="18" t="s">
        <v>91</v>
      </c>
      <c r="D56" s="17" t="s">
        <v>44</v>
      </c>
      <c r="E56" s="19" t="s">
        <v>92</v>
      </c>
      <c r="F56" s="20" t="s">
        <v>81</v>
      </c>
      <c r="G56" s="21">
        <v>1.67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82</v>
      </c>
    </row>
    <row r="59" spans="1:16" ht="204" x14ac:dyDescent="0.2">
      <c r="A59" t="s">
        <v>50</v>
      </c>
      <c r="E59" s="24" t="s">
        <v>93</v>
      </c>
    </row>
    <row r="60" spans="1:16" x14ac:dyDescent="0.2">
      <c r="A60" s="17" t="s">
        <v>42</v>
      </c>
      <c r="B60" s="18" t="s">
        <v>94</v>
      </c>
      <c r="C60" s="18" t="s">
        <v>95</v>
      </c>
      <c r="D60" s="17" t="s">
        <v>44</v>
      </c>
      <c r="E60" s="19" t="s">
        <v>96</v>
      </c>
      <c r="F60" s="20" t="s">
        <v>81</v>
      </c>
      <c r="G60" s="21">
        <v>1.26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82</v>
      </c>
    </row>
    <row r="63" spans="1:16" ht="204" x14ac:dyDescent="0.2">
      <c r="A63" t="s">
        <v>50</v>
      </c>
      <c r="E63" s="24" t="s">
        <v>97</v>
      </c>
    </row>
    <row r="64" spans="1:16" x14ac:dyDescent="0.2">
      <c r="A64" s="17" t="s">
        <v>42</v>
      </c>
      <c r="B64" s="18" t="s">
        <v>98</v>
      </c>
      <c r="C64" s="18" t="s">
        <v>99</v>
      </c>
      <c r="D64" s="17" t="s">
        <v>44</v>
      </c>
      <c r="E64" s="19" t="s">
        <v>100</v>
      </c>
      <c r="F64" s="20" t="s">
        <v>81</v>
      </c>
      <c r="G64" s="21">
        <v>8.64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82</v>
      </c>
    </row>
    <row r="67" spans="1:16" ht="204" x14ac:dyDescent="0.2">
      <c r="A67" t="s">
        <v>50</v>
      </c>
      <c r="E67" s="24" t="s">
        <v>101</v>
      </c>
    </row>
    <row r="68" spans="1:16" ht="25.5" x14ac:dyDescent="0.2">
      <c r="A68" s="17" t="s">
        <v>42</v>
      </c>
      <c r="B68" s="18" t="s">
        <v>102</v>
      </c>
      <c r="C68" s="18" t="s">
        <v>103</v>
      </c>
      <c r="D68" s="17" t="s">
        <v>44</v>
      </c>
      <c r="E68" s="19" t="s">
        <v>104</v>
      </c>
      <c r="F68" s="20" t="s">
        <v>69</v>
      </c>
      <c r="G68" s="21">
        <v>10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82</v>
      </c>
    </row>
    <row r="71" spans="1:16" ht="114.75" x14ac:dyDescent="0.2">
      <c r="A71" t="s">
        <v>50</v>
      </c>
      <c r="E71" s="24" t="s">
        <v>105</v>
      </c>
    </row>
    <row r="72" spans="1:16" ht="25.5" x14ac:dyDescent="0.2">
      <c r="A72" s="17" t="s">
        <v>42</v>
      </c>
      <c r="B72" s="18" t="s">
        <v>106</v>
      </c>
      <c r="C72" s="18" t="s">
        <v>107</v>
      </c>
      <c r="D72" s="17" t="s">
        <v>44</v>
      </c>
      <c r="E72" s="19" t="s">
        <v>108</v>
      </c>
      <c r="F72" s="20" t="s">
        <v>69</v>
      </c>
      <c r="G72" s="21">
        <v>4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82</v>
      </c>
    </row>
    <row r="75" spans="1:16" ht="114.75" x14ac:dyDescent="0.2">
      <c r="A75" t="s">
        <v>50</v>
      </c>
      <c r="E75" s="24" t="s">
        <v>105</v>
      </c>
    </row>
    <row r="76" spans="1:16" ht="25.5" x14ac:dyDescent="0.2">
      <c r="A76" s="17" t="s">
        <v>42</v>
      </c>
      <c r="B76" s="18" t="s">
        <v>109</v>
      </c>
      <c r="C76" s="18" t="s">
        <v>110</v>
      </c>
      <c r="D76" s="17" t="s">
        <v>44</v>
      </c>
      <c r="E76" s="19" t="s">
        <v>111</v>
      </c>
      <c r="F76" s="20" t="s">
        <v>69</v>
      </c>
      <c r="G76" s="21">
        <v>3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82</v>
      </c>
    </row>
    <row r="79" spans="1:16" ht="140.25" x14ac:dyDescent="0.2">
      <c r="A79" t="s">
        <v>50</v>
      </c>
      <c r="E79" s="24" t="s">
        <v>112</v>
      </c>
    </row>
    <row r="80" spans="1:16" ht="25.5" x14ac:dyDescent="0.2">
      <c r="A80" s="17" t="s">
        <v>42</v>
      </c>
      <c r="B80" s="18" t="s">
        <v>113</v>
      </c>
      <c r="C80" s="18" t="s">
        <v>114</v>
      </c>
      <c r="D80" s="17" t="s">
        <v>44</v>
      </c>
      <c r="E80" s="19" t="s">
        <v>115</v>
      </c>
      <c r="F80" s="20" t="s">
        <v>69</v>
      </c>
      <c r="G80" s="21">
        <v>2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82</v>
      </c>
    </row>
    <row r="83" spans="1:16" ht="140.25" x14ac:dyDescent="0.2">
      <c r="A83" t="s">
        <v>50</v>
      </c>
      <c r="E83" s="24" t="s">
        <v>116</v>
      </c>
    </row>
    <row r="84" spans="1:16" ht="25.5" x14ac:dyDescent="0.2">
      <c r="A84" s="17" t="s">
        <v>42</v>
      </c>
      <c r="B84" s="18" t="s">
        <v>117</v>
      </c>
      <c r="C84" s="18" t="s">
        <v>118</v>
      </c>
      <c r="D84" s="17" t="s">
        <v>44</v>
      </c>
      <c r="E84" s="19" t="s">
        <v>119</v>
      </c>
      <c r="F84" s="20" t="s">
        <v>69</v>
      </c>
      <c r="G84" s="21">
        <v>3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120</v>
      </c>
    </row>
    <row r="87" spans="1:16" ht="140.25" x14ac:dyDescent="0.2">
      <c r="A87" t="s">
        <v>50</v>
      </c>
      <c r="E87" s="24" t="s">
        <v>121</v>
      </c>
    </row>
    <row r="88" spans="1:16" ht="25.5" x14ac:dyDescent="0.2">
      <c r="A88" s="17" t="s">
        <v>42</v>
      </c>
      <c r="B88" s="18" t="s">
        <v>122</v>
      </c>
      <c r="C88" s="18" t="s">
        <v>123</v>
      </c>
      <c r="D88" s="17" t="s">
        <v>44</v>
      </c>
      <c r="E88" s="19" t="s">
        <v>124</v>
      </c>
      <c r="F88" s="20" t="s">
        <v>69</v>
      </c>
      <c r="G88" s="21">
        <v>3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120</v>
      </c>
    </row>
    <row r="91" spans="1:16" ht="153" x14ac:dyDescent="0.2">
      <c r="A91" t="s">
        <v>50</v>
      </c>
      <c r="E91" s="24" t="s">
        <v>125</v>
      </c>
    </row>
    <row r="92" spans="1:16" ht="25.5" x14ac:dyDescent="0.2">
      <c r="A92" s="17" t="s">
        <v>42</v>
      </c>
      <c r="B92" s="18" t="s">
        <v>126</v>
      </c>
      <c r="C92" s="18" t="s">
        <v>127</v>
      </c>
      <c r="D92" s="17" t="s">
        <v>44</v>
      </c>
      <c r="E92" s="19" t="s">
        <v>128</v>
      </c>
      <c r="F92" s="20" t="s">
        <v>69</v>
      </c>
      <c r="G92" s="21">
        <v>2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120</v>
      </c>
    </row>
    <row r="95" spans="1:16" ht="140.25" x14ac:dyDescent="0.2">
      <c r="A95" t="s">
        <v>50</v>
      </c>
      <c r="E95" s="24" t="s">
        <v>129</v>
      </c>
    </row>
    <row r="96" spans="1:16" ht="25.5" x14ac:dyDescent="0.2">
      <c r="A96" s="17" t="s">
        <v>42</v>
      </c>
      <c r="B96" s="18" t="s">
        <v>130</v>
      </c>
      <c r="C96" s="18" t="s">
        <v>131</v>
      </c>
      <c r="D96" s="17" t="s">
        <v>44</v>
      </c>
      <c r="E96" s="19" t="s">
        <v>132</v>
      </c>
      <c r="F96" s="20" t="s">
        <v>69</v>
      </c>
      <c r="G96" s="21">
        <v>2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120</v>
      </c>
    </row>
    <row r="99" spans="1:16" ht="140.25" x14ac:dyDescent="0.2">
      <c r="A99" t="s">
        <v>50</v>
      </c>
      <c r="E99" s="24" t="s">
        <v>133</v>
      </c>
    </row>
    <row r="100" spans="1:16" ht="25.5" x14ac:dyDescent="0.2">
      <c r="A100" s="17" t="s">
        <v>42</v>
      </c>
      <c r="B100" s="18" t="s">
        <v>134</v>
      </c>
      <c r="C100" s="18" t="s">
        <v>135</v>
      </c>
      <c r="D100" s="17" t="s">
        <v>44</v>
      </c>
      <c r="E100" s="19" t="s">
        <v>136</v>
      </c>
      <c r="F100" s="20" t="s">
        <v>69</v>
      </c>
      <c r="G100" s="21">
        <v>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120</v>
      </c>
    </row>
    <row r="103" spans="1:16" ht="165.75" x14ac:dyDescent="0.2">
      <c r="A103" t="s">
        <v>50</v>
      </c>
      <c r="E103" s="24" t="s">
        <v>137</v>
      </c>
    </row>
    <row r="104" spans="1:16" x14ac:dyDescent="0.2">
      <c r="A104" s="17" t="s">
        <v>42</v>
      </c>
      <c r="B104" s="18" t="s">
        <v>138</v>
      </c>
      <c r="C104" s="18" t="s">
        <v>139</v>
      </c>
      <c r="D104" s="17" t="s">
        <v>44</v>
      </c>
      <c r="E104" s="19" t="s">
        <v>140</v>
      </c>
      <c r="F104" s="20" t="s">
        <v>56</v>
      </c>
      <c r="G104" s="21">
        <v>15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120</v>
      </c>
    </row>
    <row r="107" spans="1:16" ht="114.75" x14ac:dyDescent="0.2">
      <c r="A107" t="s">
        <v>50</v>
      </c>
      <c r="E107" s="24" t="s">
        <v>141</v>
      </c>
    </row>
    <row r="108" spans="1:16" x14ac:dyDescent="0.2">
      <c r="A108" s="17" t="s">
        <v>42</v>
      </c>
      <c r="B108" s="18" t="s">
        <v>142</v>
      </c>
      <c r="C108" s="18" t="s">
        <v>143</v>
      </c>
      <c r="D108" s="17" t="s">
        <v>44</v>
      </c>
      <c r="E108" s="19" t="s">
        <v>144</v>
      </c>
      <c r="F108" s="20" t="s">
        <v>56</v>
      </c>
      <c r="G108" s="21">
        <v>15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120</v>
      </c>
    </row>
    <row r="111" spans="1:16" ht="127.5" x14ac:dyDescent="0.2">
      <c r="A111" t="s">
        <v>50</v>
      </c>
      <c r="E111" s="24" t="s">
        <v>145</v>
      </c>
    </row>
    <row r="112" spans="1:16" x14ac:dyDescent="0.2">
      <c r="A112" s="17" t="s">
        <v>42</v>
      </c>
      <c r="B112" s="18" t="s">
        <v>146</v>
      </c>
      <c r="C112" s="18" t="s">
        <v>147</v>
      </c>
      <c r="D112" s="17" t="s">
        <v>44</v>
      </c>
      <c r="E112" s="19" t="s">
        <v>148</v>
      </c>
      <c r="F112" s="20" t="s">
        <v>149</v>
      </c>
      <c r="G112" s="21">
        <v>100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150</v>
      </c>
    </row>
    <row r="115" spans="1:16" ht="114.75" x14ac:dyDescent="0.2">
      <c r="A115" t="s">
        <v>50</v>
      </c>
      <c r="E115" s="24" t="s">
        <v>151</v>
      </c>
    </row>
    <row r="116" spans="1:16" x14ac:dyDescent="0.2">
      <c r="A116" s="17" t="s">
        <v>42</v>
      </c>
      <c r="B116" s="18" t="s">
        <v>152</v>
      </c>
      <c r="C116" s="18" t="s">
        <v>153</v>
      </c>
      <c r="D116" s="17" t="s">
        <v>44</v>
      </c>
      <c r="E116" s="19" t="s">
        <v>154</v>
      </c>
      <c r="F116" s="20" t="s">
        <v>149</v>
      </c>
      <c r="G116" s="21">
        <v>20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150</v>
      </c>
    </row>
    <row r="119" spans="1:16" ht="102" x14ac:dyDescent="0.2">
      <c r="A119" t="s">
        <v>50</v>
      </c>
      <c r="E119" s="24" t="s">
        <v>155</v>
      </c>
    </row>
    <row r="120" spans="1:16" x14ac:dyDescent="0.2">
      <c r="A120" s="17" t="s">
        <v>42</v>
      </c>
      <c r="B120" s="18" t="s">
        <v>156</v>
      </c>
      <c r="C120" s="18" t="s">
        <v>157</v>
      </c>
      <c r="D120" s="17" t="s">
        <v>44</v>
      </c>
      <c r="E120" s="19" t="s">
        <v>158</v>
      </c>
      <c r="F120" s="20" t="s">
        <v>69</v>
      </c>
      <c r="G120" s="21">
        <v>56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44</v>
      </c>
    </row>
    <row r="123" spans="1:16" ht="140.25" x14ac:dyDescent="0.2">
      <c r="A123" t="s">
        <v>50</v>
      </c>
      <c r="E123" s="24" t="s">
        <v>159</v>
      </c>
    </row>
    <row r="124" spans="1:16" x14ac:dyDescent="0.2">
      <c r="A124" s="17" t="s">
        <v>42</v>
      </c>
      <c r="B124" s="18" t="s">
        <v>160</v>
      </c>
      <c r="C124" s="18" t="s">
        <v>161</v>
      </c>
      <c r="D124" s="17" t="s">
        <v>44</v>
      </c>
      <c r="E124" s="19" t="s">
        <v>162</v>
      </c>
      <c r="F124" s="20" t="s">
        <v>69</v>
      </c>
      <c r="G124" s="21">
        <v>1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163</v>
      </c>
    </row>
    <row r="127" spans="1:16" ht="114.75" x14ac:dyDescent="0.2">
      <c r="A127" t="s">
        <v>50</v>
      </c>
      <c r="E127" s="24" t="s">
        <v>164</v>
      </c>
    </row>
    <row r="128" spans="1:16" x14ac:dyDescent="0.2">
      <c r="A128" s="17" t="s">
        <v>42</v>
      </c>
      <c r="B128" s="18" t="s">
        <v>165</v>
      </c>
      <c r="C128" s="18" t="s">
        <v>166</v>
      </c>
      <c r="D128" s="17" t="s">
        <v>44</v>
      </c>
      <c r="E128" s="19" t="s">
        <v>167</v>
      </c>
      <c r="F128" s="20" t="s">
        <v>149</v>
      </c>
      <c r="G128" s="21">
        <v>40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8" x14ac:dyDescent="0.2">
      <c r="A129" s="23" t="s">
        <v>47</v>
      </c>
      <c r="E129" s="24" t="s">
        <v>44</v>
      </c>
    </row>
    <row r="130" spans="1:18" x14ac:dyDescent="0.2">
      <c r="A130" s="25" t="s">
        <v>48</v>
      </c>
      <c r="E130" s="26" t="s">
        <v>150</v>
      </c>
    </row>
    <row r="131" spans="1:18" ht="114.75" x14ac:dyDescent="0.2">
      <c r="A131" t="s">
        <v>50</v>
      </c>
      <c r="E131" s="24" t="s">
        <v>168</v>
      </c>
    </row>
    <row r="132" spans="1:18" x14ac:dyDescent="0.2">
      <c r="A132" s="17" t="s">
        <v>42</v>
      </c>
      <c r="B132" s="18" t="s">
        <v>169</v>
      </c>
      <c r="C132" s="18" t="s">
        <v>170</v>
      </c>
      <c r="D132" s="17" t="s">
        <v>44</v>
      </c>
      <c r="E132" s="19" t="s">
        <v>171</v>
      </c>
      <c r="F132" s="20" t="s">
        <v>69</v>
      </c>
      <c r="G132" s="21">
        <v>3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8" x14ac:dyDescent="0.2">
      <c r="A133" s="23" t="s">
        <v>47</v>
      </c>
      <c r="E133" s="24" t="s">
        <v>44</v>
      </c>
    </row>
    <row r="134" spans="1:18" x14ac:dyDescent="0.2">
      <c r="A134" s="25" t="s">
        <v>48</v>
      </c>
      <c r="E134" s="26" t="s">
        <v>150</v>
      </c>
    </row>
    <row r="135" spans="1:18" ht="76.5" x14ac:dyDescent="0.2">
      <c r="A135" t="s">
        <v>50</v>
      </c>
      <c r="E135" s="24" t="s">
        <v>172</v>
      </c>
    </row>
    <row r="136" spans="1:18" ht="12.75" customHeight="1" x14ac:dyDescent="0.2">
      <c r="A136" s="3" t="s">
        <v>40</v>
      </c>
      <c r="B136" s="3"/>
      <c r="C136" s="27" t="s">
        <v>173</v>
      </c>
      <c r="D136" s="3"/>
      <c r="E136" s="15" t="s">
        <v>174</v>
      </c>
      <c r="F136" s="3"/>
      <c r="G136" s="3"/>
      <c r="H136" s="3"/>
      <c r="I136" s="28">
        <f>0+Q136</f>
        <v>0</v>
      </c>
      <c r="O136">
        <f>0+R136</f>
        <v>0</v>
      </c>
      <c r="Q136">
        <f>0+I137+I141+I145</f>
        <v>0</v>
      </c>
      <c r="R136">
        <f>0+O137+O141+O145</f>
        <v>0</v>
      </c>
    </row>
    <row r="137" spans="1:18" ht="25.5" x14ac:dyDescent="0.2">
      <c r="A137" s="17" t="s">
        <v>42</v>
      </c>
      <c r="B137" s="18" t="s">
        <v>175</v>
      </c>
      <c r="C137" s="18" t="s">
        <v>176</v>
      </c>
      <c r="D137" s="17" t="s">
        <v>177</v>
      </c>
      <c r="E137" s="19" t="s">
        <v>178</v>
      </c>
      <c r="F137" s="20" t="s">
        <v>179</v>
      </c>
      <c r="G137" s="21">
        <v>5</v>
      </c>
      <c r="H137" s="22">
        <v>0</v>
      </c>
      <c r="I137" s="22">
        <f>ROUND(ROUND(H137,2)*ROUND(G137,3),2)</f>
        <v>0</v>
      </c>
      <c r="O137">
        <f>(I137*21)/100</f>
        <v>0</v>
      </c>
      <c r="P137" t="s">
        <v>10</v>
      </c>
    </row>
    <row r="138" spans="1:18" x14ac:dyDescent="0.2">
      <c r="A138" s="23" t="s">
        <v>47</v>
      </c>
      <c r="E138" s="24" t="s">
        <v>180</v>
      </c>
    </row>
    <row r="139" spans="1:18" x14ac:dyDescent="0.2">
      <c r="A139" s="25" t="s">
        <v>48</v>
      </c>
      <c r="E139" s="26" t="s">
        <v>181</v>
      </c>
    </row>
    <row r="140" spans="1:18" ht="153" x14ac:dyDescent="0.2">
      <c r="A140" t="s">
        <v>50</v>
      </c>
      <c r="E140" s="24" t="s">
        <v>182</v>
      </c>
    </row>
    <row r="141" spans="1:18" ht="38.25" x14ac:dyDescent="0.2">
      <c r="A141" s="17" t="s">
        <v>42</v>
      </c>
      <c r="B141" s="18" t="s">
        <v>183</v>
      </c>
      <c r="C141" s="18" t="s">
        <v>184</v>
      </c>
      <c r="D141" s="17" t="s">
        <v>177</v>
      </c>
      <c r="E141" s="19" t="s">
        <v>185</v>
      </c>
      <c r="F141" s="20" t="s">
        <v>179</v>
      </c>
      <c r="G141" s="21">
        <v>1</v>
      </c>
      <c r="H141" s="22">
        <v>0</v>
      </c>
      <c r="I141" s="22">
        <f>ROUND(ROUND(H141,2)*ROUND(G141,3),2)</f>
        <v>0</v>
      </c>
      <c r="O141">
        <f>(I141*21)/100</f>
        <v>0</v>
      </c>
      <c r="P141" t="s">
        <v>10</v>
      </c>
    </row>
    <row r="142" spans="1:18" x14ac:dyDescent="0.2">
      <c r="A142" s="23" t="s">
        <v>47</v>
      </c>
      <c r="E142" s="24" t="s">
        <v>180</v>
      </c>
    </row>
    <row r="143" spans="1:18" x14ac:dyDescent="0.2">
      <c r="A143" s="25" t="s">
        <v>48</v>
      </c>
      <c r="E143" s="26" t="s">
        <v>186</v>
      </c>
    </row>
    <row r="144" spans="1:18" ht="153" x14ac:dyDescent="0.2">
      <c r="A144" t="s">
        <v>50</v>
      </c>
      <c r="E144" s="24" t="s">
        <v>187</v>
      </c>
    </row>
    <row r="145" spans="1:18" ht="38.25" x14ac:dyDescent="0.2">
      <c r="A145" s="17" t="s">
        <v>42</v>
      </c>
      <c r="B145" s="18" t="s">
        <v>188</v>
      </c>
      <c r="C145" s="18" t="s">
        <v>189</v>
      </c>
      <c r="D145" s="17" t="s">
        <v>177</v>
      </c>
      <c r="E145" s="19" t="s">
        <v>190</v>
      </c>
      <c r="F145" s="20" t="s">
        <v>179</v>
      </c>
      <c r="G145" s="21">
        <v>1</v>
      </c>
      <c r="H145" s="22">
        <v>0</v>
      </c>
      <c r="I145" s="22">
        <f>ROUND(ROUND(H145,2)*ROUND(G145,3),2)</f>
        <v>0</v>
      </c>
      <c r="O145">
        <f>(I145*21)/100</f>
        <v>0</v>
      </c>
      <c r="P145" t="s">
        <v>10</v>
      </c>
    </row>
    <row r="146" spans="1:18" ht="51" x14ac:dyDescent="0.2">
      <c r="A146" s="23" t="s">
        <v>47</v>
      </c>
      <c r="E146" s="24" t="s">
        <v>191</v>
      </c>
    </row>
    <row r="147" spans="1:18" x14ac:dyDescent="0.2">
      <c r="A147" s="25" t="s">
        <v>48</v>
      </c>
      <c r="E147" s="26" t="s">
        <v>186</v>
      </c>
    </row>
    <row r="148" spans="1:18" ht="153" x14ac:dyDescent="0.2">
      <c r="A148" t="s">
        <v>50</v>
      </c>
      <c r="E148" s="24" t="s">
        <v>187</v>
      </c>
    </row>
    <row r="149" spans="1:18" ht="12.75" customHeight="1" x14ac:dyDescent="0.2">
      <c r="A149" s="3" t="s">
        <v>40</v>
      </c>
      <c r="B149" s="3"/>
      <c r="C149" s="27" t="s">
        <v>192</v>
      </c>
      <c r="D149" s="3"/>
      <c r="E149" s="15" t="s">
        <v>193</v>
      </c>
      <c r="F149" s="3"/>
      <c r="G149" s="3"/>
      <c r="H149" s="3"/>
      <c r="I149" s="28">
        <f>0+Q149</f>
        <v>0</v>
      </c>
      <c r="O149">
        <f>0+R149</f>
        <v>0</v>
      </c>
      <c r="Q149">
        <f>0+I150</f>
        <v>0</v>
      </c>
      <c r="R149">
        <f>0+O150</f>
        <v>0</v>
      </c>
    </row>
    <row r="150" spans="1:18" x14ac:dyDescent="0.2">
      <c r="A150" s="17" t="s">
        <v>42</v>
      </c>
      <c r="B150" s="18" t="s">
        <v>194</v>
      </c>
      <c r="C150" s="18" t="s">
        <v>195</v>
      </c>
      <c r="D150" s="17" t="s">
        <v>44</v>
      </c>
      <c r="E150" s="19" t="s">
        <v>196</v>
      </c>
      <c r="F150" s="20" t="s">
        <v>69</v>
      </c>
      <c r="G150" s="21">
        <v>1</v>
      </c>
      <c r="H150" s="22">
        <v>0</v>
      </c>
      <c r="I150" s="22">
        <f>ROUND(ROUND(H150,2)*ROUND(G150,3),2)</f>
        <v>0</v>
      </c>
      <c r="O150">
        <f>(I150*21)/100</f>
        <v>0</v>
      </c>
      <c r="P150" t="s">
        <v>10</v>
      </c>
    </row>
    <row r="151" spans="1:18" x14ac:dyDescent="0.2">
      <c r="A151" s="23" t="s">
        <v>47</v>
      </c>
      <c r="E151" s="24" t="s">
        <v>44</v>
      </c>
    </row>
    <row r="152" spans="1:18" x14ac:dyDescent="0.2">
      <c r="A152" s="25" t="s">
        <v>48</v>
      </c>
      <c r="E152" s="26" t="s">
        <v>186</v>
      </c>
    </row>
    <row r="153" spans="1:18" x14ac:dyDescent="0.2">
      <c r="A153" t="s">
        <v>50</v>
      </c>
      <c r="E153" s="24" t="s">
        <v>197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.1.1.1_PS 01-28-01_PS 01-28-01A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2023-04-04T06:56:34Z</dcterms:created>
  <dcterms:modified xsi:type="dcterms:W3CDTF">2023-06-08T13:07:12Z</dcterms:modified>
</cp:coreProperties>
</file>